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querton\Downloads\"/>
    </mc:Choice>
  </mc:AlternateContent>
  <xr:revisionPtr revIDLastSave="0" documentId="13_ncr:1_{DFC6AD13-D9C4-48CA-88F1-071E23044D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on Cde Automne 2025 " sheetId="1" r:id="rId1"/>
  </sheets>
  <definedNames>
    <definedName name="Lassociation">#REF!</definedName>
    <definedName name="Print_Area" localSheetId="0">'Bon Cde Automne 2025 '!$A$4:$Y$46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6" i="1"/>
  <c r="I33" i="1" l="1"/>
  <c r="I36" i="1"/>
  <c r="I35" i="1" l="1"/>
  <c r="I29" i="1"/>
  <c r="I44" i="1" l="1"/>
  <c r="I43" i="1"/>
  <c r="I37" i="1"/>
  <c r="I34" i="1"/>
  <c r="I32" i="1"/>
  <c r="I31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I11" i="1"/>
  <c r="I10" i="1"/>
  <c r="I9" i="1"/>
  <c r="I8" i="1"/>
  <c r="I7" i="1"/>
  <c r="I6" i="1"/>
  <c r="I48" i="1" l="1"/>
</calcChain>
</file>

<file path=xl/sharedStrings.xml><?xml version="1.0" encoding="utf-8"?>
<sst xmlns="http://schemas.openxmlformats.org/spreadsheetml/2006/main" count="200" uniqueCount="148">
  <si>
    <t>Réf</t>
  </si>
  <si>
    <t>Régions</t>
  </si>
  <si>
    <t>VINS ROUGES</t>
  </si>
  <si>
    <t>P.U. €</t>
  </si>
  <si>
    <t>Prix Total</t>
  </si>
  <si>
    <t>LIONS Club de Louvain-la-Neuve A.s.b.l</t>
  </si>
  <si>
    <t>2B</t>
  </si>
  <si>
    <t>Bourgogne</t>
  </si>
  <si>
    <t>Beaujolais</t>
  </si>
  <si>
    <t>2G</t>
  </si>
  <si>
    <t>Languedoc</t>
  </si>
  <si>
    <t>Rhône</t>
  </si>
  <si>
    <t>2K</t>
  </si>
  <si>
    <t>Italie</t>
  </si>
  <si>
    <t>VINS BLANCS</t>
  </si>
  <si>
    <t>3D</t>
  </si>
  <si>
    <t>3E</t>
  </si>
  <si>
    <t>N° TVA:</t>
  </si>
  <si>
    <t>3H</t>
  </si>
  <si>
    <t>Institutions soutenues</t>
  </si>
  <si>
    <t xml:space="preserve"> Contact Lions :</t>
  </si>
  <si>
    <t xml:space="preserve"> Date :</t>
  </si>
  <si>
    <t>Nom :</t>
  </si>
  <si>
    <t>Adresse :</t>
  </si>
  <si>
    <t>CP / Ville :</t>
  </si>
  <si>
    <t>Facture Y / N :</t>
  </si>
  <si>
    <t>E-mail :</t>
  </si>
  <si>
    <t>Tél. :</t>
  </si>
  <si>
    <t xml:space="preserve">75 cl </t>
  </si>
  <si>
    <t>Domisum</t>
  </si>
  <si>
    <t>Farra</t>
  </si>
  <si>
    <t>Grand Tour</t>
  </si>
  <si>
    <t>Jardin'âges</t>
  </si>
  <si>
    <t>Château de Durette</t>
  </si>
  <si>
    <t>2C</t>
  </si>
  <si>
    <t>CHAMPAGNES</t>
  </si>
  <si>
    <t>CHANOIR Yves &amp; Fils à Nogent l'Abbesse</t>
  </si>
  <si>
    <t>1A</t>
  </si>
  <si>
    <t>Champagne</t>
  </si>
  <si>
    <t>1B</t>
  </si>
  <si>
    <t>1C</t>
  </si>
  <si>
    <t>1D</t>
  </si>
  <si>
    <t>150 cl</t>
  </si>
  <si>
    <t>1E</t>
  </si>
  <si>
    <t>1G</t>
  </si>
  <si>
    <t>1H</t>
  </si>
  <si>
    <t>Angiuli Donato</t>
  </si>
  <si>
    <t>2J</t>
  </si>
  <si>
    <t>2L</t>
  </si>
  <si>
    <t>2D</t>
  </si>
  <si>
    <t>Domaine Les Yeuses</t>
  </si>
  <si>
    <t>Cdés</t>
  </si>
  <si>
    <t>4B</t>
  </si>
  <si>
    <t>Norvège</t>
  </si>
  <si>
    <t>Azienda Agricola Gorgo</t>
  </si>
  <si>
    <t>3J</t>
  </si>
  <si>
    <t>Loire</t>
  </si>
  <si>
    <t>37,5 cl</t>
  </si>
  <si>
    <t>75 cl</t>
  </si>
  <si>
    <t>2A</t>
  </si>
  <si>
    <t>2F</t>
  </si>
  <si>
    <t>4A</t>
  </si>
  <si>
    <t>(*)</t>
  </si>
  <si>
    <t>AOP - CSE</t>
  </si>
  <si>
    <t>Champagne  BRUT Blanc de Blancs</t>
  </si>
  <si>
    <t>Champagne  BRUT Blanc de Blancs  - Magnum</t>
  </si>
  <si>
    <t>Champagne  BRUT Rosé</t>
  </si>
  <si>
    <t>Domaine des Gandines</t>
  </si>
  <si>
    <t>2E</t>
  </si>
  <si>
    <t>2H</t>
  </si>
  <si>
    <t>Tenuta Foresta</t>
  </si>
  <si>
    <t>2O</t>
  </si>
  <si>
    <t>3K</t>
  </si>
  <si>
    <r>
      <t xml:space="preserve">Pour renvoi par courriel, le formulaire doit être téléchargé </t>
    </r>
    <r>
      <rPr>
        <u/>
        <sz val="14"/>
        <rFont val="Arial"/>
        <family val="2"/>
      </rPr>
      <t>avant</t>
    </r>
    <r>
      <rPr>
        <sz val="14"/>
        <color indexed="8"/>
        <rFont val="Arial"/>
        <family val="2"/>
      </rPr>
      <t xml:space="preserve"> d'être complété !</t>
    </r>
  </si>
  <si>
    <t xml:space="preserve">Total à payer TVAC : </t>
  </si>
  <si>
    <r>
      <t xml:space="preserve">Compte bancaire:  AXA     IBAN: 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>BE32 7512 0850 7402</t>
    </r>
    <r>
      <rPr>
        <sz val="12"/>
        <color indexed="8"/>
        <rFont val="Arial"/>
        <family val="2"/>
      </rPr>
      <t xml:space="preserve">     </t>
    </r>
    <r>
      <rPr>
        <sz val="11"/>
        <color indexed="8"/>
        <rFont val="Arial"/>
        <family val="2"/>
      </rPr>
      <t xml:space="preserve">BIC:  </t>
    </r>
    <r>
      <rPr>
        <b/>
        <sz val="11"/>
        <color indexed="8"/>
        <rFont val="Arial"/>
        <family val="2"/>
      </rPr>
      <t>AXABB22</t>
    </r>
  </si>
  <si>
    <t>Nombre bouteilles</t>
  </si>
  <si>
    <t>Nbr. Bout.</t>
  </si>
  <si>
    <t>Domaine de Fondrèche</t>
  </si>
  <si>
    <t>2I</t>
  </si>
  <si>
    <t>Espagne</t>
  </si>
  <si>
    <t>2M</t>
  </si>
  <si>
    <t>Bordeaux</t>
  </si>
  <si>
    <t>Château de la Grenière</t>
  </si>
  <si>
    <r>
      <t xml:space="preserve">Ventoux "Mas" 2023 - </t>
    </r>
    <r>
      <rPr>
        <b/>
        <sz val="12"/>
        <color indexed="8"/>
        <rFont val="Arial"/>
        <family val="2"/>
      </rPr>
      <t>Bio</t>
    </r>
  </si>
  <si>
    <t>3F</t>
  </si>
  <si>
    <t>Domaine Le Pas Saint-Martin</t>
  </si>
  <si>
    <t>2N</t>
  </si>
  <si>
    <t xml:space="preserve">   Vente par 6 bouteilles - Panachage possible par 3 bouteilles</t>
  </si>
  <si>
    <t xml:space="preserve">   Pays d'Oc "Ô d'Yeuses" 2022</t>
  </si>
  <si>
    <t>Bon de commande Automne 2025</t>
  </si>
  <si>
    <t>Lussac Saint-Emilion "Cuvée de la Chartreuse" 2020</t>
  </si>
  <si>
    <t>Domaine Le Novi</t>
  </si>
  <si>
    <t>Allemagne</t>
  </si>
  <si>
    <t>Lennox</t>
  </si>
  <si>
    <t xml:space="preserve">Adresse du client ou de facturation </t>
  </si>
  <si>
    <t>Bourgogne Chitry "Constance" 2020</t>
  </si>
  <si>
    <t>Domaine Olivier Morin</t>
  </si>
  <si>
    <t xml:space="preserve">Juliénas "Colline des Mouilles" 2024 </t>
  </si>
  <si>
    <t xml:space="preserve">   Pays d'Oc Syrah "Les Epices"  2023</t>
  </si>
  <si>
    <r>
      <t xml:space="preserve">   Corvina Verona "Ca' Nova" 2024 - </t>
    </r>
    <r>
      <rPr>
        <b/>
        <sz val="12"/>
        <color indexed="8"/>
        <rFont val="Arial"/>
        <family val="2"/>
      </rPr>
      <t>Bio</t>
    </r>
  </si>
  <si>
    <t xml:space="preserve">Piemonte Barbera d'Asti 2024   </t>
  </si>
  <si>
    <t>Bodega Tempore</t>
  </si>
  <si>
    <r>
      <t xml:space="preserve">Luberon "Terre de Safres" 23/24 - </t>
    </r>
    <r>
      <rPr>
        <b/>
        <sz val="12"/>
        <color indexed="8"/>
        <rFont val="Arial"/>
        <family val="2"/>
      </rPr>
      <t>Bio</t>
    </r>
  </si>
  <si>
    <r>
      <t xml:space="preserve">Viré-Clessé "Terroir de Clessé" 2023   - </t>
    </r>
    <r>
      <rPr>
        <b/>
        <sz val="12"/>
        <color indexed="8"/>
        <rFont val="Arial"/>
        <family val="2"/>
      </rPr>
      <t>Bio</t>
    </r>
  </si>
  <si>
    <r>
      <t xml:space="preserve">Riesling Rheinhessen 2024 - </t>
    </r>
    <r>
      <rPr>
        <b/>
        <sz val="12"/>
        <color indexed="8"/>
        <rFont val="Arial"/>
        <family val="2"/>
      </rPr>
      <t>Bio</t>
    </r>
  </si>
  <si>
    <t>3G</t>
  </si>
  <si>
    <t>Domaine Raddeck</t>
  </si>
  <si>
    <t>Chénas "Fidélité" 2024</t>
  </si>
  <si>
    <r>
      <t xml:space="preserve">  Vacqueyras "Arabesque" 2022  - </t>
    </r>
    <r>
      <rPr>
        <b/>
        <sz val="12"/>
        <color indexed="8"/>
        <rFont val="Arial"/>
        <family val="2"/>
      </rPr>
      <t>Bio</t>
    </r>
  </si>
  <si>
    <t>Domaine de Montvac</t>
  </si>
  <si>
    <t>"Maccone" Primitivo Puglia 2023</t>
  </si>
  <si>
    <r>
      <t xml:space="preserve">Saumur "La Pierre Frite" 2024 - </t>
    </r>
    <r>
      <rPr>
        <b/>
        <sz val="12"/>
        <color indexed="8"/>
        <rFont val="Arial"/>
        <family val="2"/>
      </rPr>
      <t>Bio</t>
    </r>
  </si>
  <si>
    <t xml:space="preserve">Verdeca Puglia 2024 </t>
  </si>
  <si>
    <t xml:space="preserve">du 22 novembre 2025 au 28 février 2026 </t>
  </si>
  <si>
    <t>Don</t>
  </si>
  <si>
    <t>Rue des fusillés, 37 1490 Court-St-Etienne</t>
  </si>
  <si>
    <t>Negroamaro Puglia 2024</t>
  </si>
  <si>
    <r>
      <t xml:space="preserve">Bajo Aragon Tempranillo "Generacion 76" 2022 - </t>
    </r>
    <r>
      <rPr>
        <b/>
        <sz val="12"/>
        <color indexed="8"/>
        <rFont val="Arial"/>
        <family val="2"/>
      </rPr>
      <t>Bio</t>
    </r>
  </si>
  <si>
    <t>Champagne  BRUT Blanc de Blancs - Millésime 2019</t>
  </si>
  <si>
    <t>Normandie</t>
  </si>
  <si>
    <t>SAUMON FUMÉ NORVÉGIEN &amp; HUÎTRES DE NORMANDIE CLASSE 3</t>
  </si>
  <si>
    <t>Huîtres :</t>
  </si>
  <si>
    <r>
      <rPr>
        <u/>
        <sz val="14"/>
        <color indexed="8"/>
        <rFont val="Arial"/>
        <family val="2"/>
      </rPr>
      <t>Origine :</t>
    </r>
    <r>
      <rPr>
        <sz val="14"/>
        <color indexed="8"/>
        <rFont val="Arial"/>
        <family val="2"/>
      </rPr>
      <t xml:space="preserve">  </t>
    </r>
    <r>
      <rPr>
        <b/>
        <sz val="14"/>
        <color indexed="8"/>
        <rFont val="Arial"/>
        <family val="2"/>
      </rPr>
      <t>Ferme du Château de Fontenay à Saint-Vaast-la-Hougue</t>
    </r>
    <r>
      <rPr>
        <sz val="14"/>
        <color indexed="8"/>
        <rFont val="Arial"/>
        <family val="2"/>
      </rPr>
      <t>.</t>
    </r>
  </si>
  <si>
    <t xml:space="preserve">Elles proviennent directement du producteur au consommateur. </t>
  </si>
  <si>
    <t>Elles sont vendues par bourriches de 3 kg (Minimum 36 huîtres).</t>
  </si>
  <si>
    <t>4C</t>
  </si>
  <si>
    <t>4D</t>
  </si>
  <si>
    <t xml:space="preserve">   Saumon tranché - sous vide - livraison à la dégustation le 22/11/2025 (1 Kg  +/- 10%)</t>
  </si>
  <si>
    <t>* Primitivo Puglia 2024</t>
  </si>
  <si>
    <t xml:space="preserve">  * Viognier Pays d'Oc 2024   </t>
  </si>
  <si>
    <r>
      <t xml:space="preserve">* Chardonnay IGP Verona 2024 - </t>
    </r>
    <r>
      <rPr>
        <b/>
        <sz val="12"/>
        <color indexed="8"/>
        <rFont val="Arial"/>
        <family val="2"/>
      </rPr>
      <t>Bio</t>
    </r>
  </si>
  <si>
    <r>
      <t xml:space="preserve">* Bardolino 2024 - </t>
    </r>
    <r>
      <rPr>
        <b/>
        <sz val="12"/>
        <color indexed="8"/>
        <rFont val="Arial"/>
        <family val="2"/>
      </rPr>
      <t>Bio</t>
    </r>
  </si>
  <si>
    <t>* Champagne  BRUT Blanc de Blancs</t>
  </si>
  <si>
    <t>* Champagne  EXTRA BRUT Blanc de Blancs</t>
  </si>
  <si>
    <t xml:space="preserve">   * Les champagnes et vins précédés d'un * sont les bouteilles les plus vendues dans leur catégorie  </t>
  </si>
  <si>
    <t>Saumons :</t>
  </si>
  <si>
    <t>Lions club LLN</t>
  </si>
  <si>
    <t>Atttention :</t>
  </si>
  <si>
    <t>Peut être congelé 6 mois à -18°, mais conseillé jusqu'à 3 mois.</t>
  </si>
  <si>
    <r>
      <rPr>
        <u/>
        <sz val="14"/>
        <color indexed="8"/>
        <rFont val="Arial"/>
        <family val="2"/>
      </rPr>
      <t>Conservation :</t>
    </r>
    <r>
      <rPr>
        <sz val="14"/>
        <color indexed="8"/>
        <rFont val="Arial"/>
        <family val="2"/>
      </rPr>
      <t xml:space="preserve"> En bourriche, de 5° à 15°, de 7 à 10 jours. </t>
    </r>
    <r>
      <rPr>
        <b/>
        <sz val="14"/>
        <color indexed="8"/>
        <rFont val="Arial"/>
        <family val="2"/>
      </rPr>
      <t>Pas au frigo !</t>
    </r>
    <r>
      <rPr>
        <sz val="14"/>
        <color indexed="8"/>
        <rFont val="Arial"/>
        <family val="2"/>
      </rPr>
      <t xml:space="preserve"> </t>
    </r>
  </si>
  <si>
    <t>Huîtres creuses N° 3 ** - Livraison à la dégustation le 22/11/2025 si commandé avt le 16/11/2025 (3 Kg)</t>
  </si>
  <si>
    <r>
      <t xml:space="preserve">La durée de conservation en frigo est de </t>
    </r>
    <r>
      <rPr>
        <b/>
        <sz val="14"/>
        <color indexed="8"/>
        <rFont val="Arial"/>
        <family val="2"/>
      </rPr>
      <t>18 jours</t>
    </r>
    <r>
      <rPr>
        <sz val="14"/>
        <color indexed="8"/>
        <rFont val="Arial"/>
        <family val="2"/>
      </rPr>
      <t xml:space="preserve"> après production.</t>
    </r>
  </si>
  <si>
    <t>V 5</t>
  </si>
  <si>
    <t>Huîtres creuses N° 3 ** - Disponible le 23/12/2025 si commandé avant le 19/12/2025 (3 Kg)</t>
  </si>
  <si>
    <t xml:space="preserve">   Saumon tranché - sous vide - Disponible le 19/12/2025 si commandé avt le 12/12/2025 (1 Kg  +/- 10%)</t>
  </si>
  <si>
    <t>X</t>
  </si>
  <si>
    <t>demolder.wendy@gmail.com + events.jardinages@gmail.com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</si>
</sst>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\ @"/>
  </numFmts>
  <fonts count="22" x14ac:knownFonts="1">
    <font>
      <sz val="10"/>
      <color indexed="8"/>
      <name val="Helvetica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24"/>
      <color indexed="8"/>
      <name val="Arial"/>
      <family val="2"/>
    </font>
    <font>
      <b/>
      <sz val="18"/>
      <color indexed="8"/>
      <name val="Helvetica"/>
    </font>
    <font>
      <sz val="20"/>
      <color indexed="8"/>
      <name val="Arial"/>
      <family val="2"/>
    </font>
    <font>
      <u/>
      <sz val="14"/>
      <name val="Arial"/>
      <family val="2"/>
    </font>
    <font>
      <sz val="12"/>
      <color indexed="8"/>
      <name val="Helvetica"/>
    </font>
    <font>
      <b/>
      <sz val="12"/>
      <color indexed="8"/>
      <name val="Helvetica"/>
    </font>
    <font>
      <sz val="12"/>
      <color rgb="FF212529"/>
      <name val="Arial"/>
      <family val="2"/>
    </font>
    <font>
      <sz val="18"/>
      <color indexed="8"/>
      <name val="Arial"/>
      <family val="2"/>
    </font>
    <font>
      <b/>
      <sz val="10"/>
      <color indexed="8"/>
      <name val="Arial"/>
      <family val="2"/>
    </font>
    <font>
      <u/>
      <sz val="14"/>
      <color indexed="8"/>
      <name val="Arial"/>
      <family val="2"/>
    </font>
    <font>
      <sz val="72"/>
      <color rgb="FFFF0000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9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" fillId="0" borderId="0" xfId="0" applyNumberFormat="1" applyFont="1" applyAlignment="1">
      <alignment horizontal="left" vertical="top" wrapText="1" inden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center" indent="1"/>
    </xf>
    <xf numFmtId="49" fontId="1" fillId="0" borderId="0" xfId="0" applyNumberFormat="1" applyFont="1" applyFill="1" applyBorder="1" applyAlignment="1">
      <alignment horizontal="right" vertical="center" wrapText="1" indent="1"/>
    </xf>
    <xf numFmtId="2" fontId="2" fillId="0" borderId="0" xfId="0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vertical="center" wrapText="1" inden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top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>
      <alignment vertical="top" wrapText="1"/>
    </xf>
    <xf numFmtId="0" fontId="1" fillId="0" borderId="0" xfId="0" applyNumberFormat="1" applyFont="1" applyBorder="1" applyAlignment="1">
      <alignment horizontal="left" vertical="top" wrapText="1" indent="1"/>
    </xf>
    <xf numFmtId="0" fontId="1" fillId="0" borderId="0" xfId="0" applyFont="1">
      <alignment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right" vertical="center" indent="1"/>
    </xf>
    <xf numFmtId="49" fontId="10" fillId="0" borderId="0" xfId="0" applyNumberFormat="1" applyFont="1" applyFill="1" applyBorder="1" applyAlignment="1">
      <alignment horizontal="right" vertical="center" wrapText="1" indent="1"/>
    </xf>
    <xf numFmtId="2" fontId="7" fillId="0" borderId="0" xfId="0" applyNumberFormat="1" applyFont="1" applyFill="1" applyBorder="1" applyAlignment="1">
      <alignment horizontal="right" vertical="center" wrapText="1" indent="1"/>
    </xf>
    <xf numFmtId="49" fontId="10" fillId="0" borderId="0" xfId="0" applyNumberFormat="1" applyFont="1" applyFill="1" applyBorder="1" applyAlignment="1">
      <alignment horizontal="left" vertical="center" inden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right" vertical="center" indent="1"/>
    </xf>
    <xf numFmtId="0" fontId="6" fillId="0" borderId="26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right" vertical="center" indent="1"/>
    </xf>
    <xf numFmtId="0" fontId="4" fillId="3" borderId="3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>
      <alignment vertical="top" wrapText="1"/>
    </xf>
    <xf numFmtId="0" fontId="1" fillId="0" borderId="7" xfId="0" applyNumberFormat="1" applyFont="1" applyBorder="1">
      <alignment vertical="top" wrapText="1"/>
    </xf>
    <xf numFmtId="0" fontId="1" fillId="0" borderId="6" xfId="0" applyNumberFormat="1" applyFont="1" applyBorder="1">
      <alignment vertical="top" wrapTex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vertical="top"/>
    </xf>
    <xf numFmtId="0" fontId="8" fillId="0" borderId="0" xfId="0" applyFont="1" applyBorder="1">
      <alignment vertical="top" wrapText="1"/>
    </xf>
    <xf numFmtId="0" fontId="8" fillId="0" borderId="7" xfId="0" applyFont="1" applyBorder="1">
      <alignment vertical="top" wrapText="1"/>
    </xf>
    <xf numFmtId="49" fontId="2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right" vertical="center" indent="1"/>
    </xf>
    <xf numFmtId="49" fontId="5" fillId="0" borderId="32" xfId="0" applyNumberFormat="1" applyFont="1" applyBorder="1" applyAlignment="1">
      <alignment horizontal="right" vertical="center" indent="1"/>
    </xf>
    <xf numFmtId="49" fontId="5" fillId="0" borderId="6" xfId="0" applyNumberFormat="1" applyFont="1" applyBorder="1" applyAlignment="1">
      <alignment horizontal="left" vertical="center" wrapText="1" indent="1"/>
    </xf>
    <xf numFmtId="49" fontId="5" fillId="0" borderId="6" xfId="0" applyNumberFormat="1" applyFont="1" applyBorder="1" applyAlignment="1">
      <alignment horizontal="right" vertical="center" indent="1"/>
    </xf>
    <xf numFmtId="0" fontId="4" fillId="3" borderId="3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left" vertical="center" inden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>
      <alignment vertical="top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 inden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 indent="1"/>
    </xf>
    <xf numFmtId="49" fontId="6" fillId="0" borderId="13" xfId="0" applyNumberFormat="1" applyFont="1" applyFill="1" applyBorder="1" applyAlignment="1">
      <alignment horizontal="right" vertical="center" indent="1"/>
    </xf>
    <xf numFmtId="49" fontId="6" fillId="0" borderId="17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right" vertical="center" indent="1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Fill="1" applyBorder="1" applyAlignment="1">
      <alignment horizontal="right" vertical="center" indent="1"/>
    </xf>
    <xf numFmtId="49" fontId="6" fillId="0" borderId="19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/>
    </xf>
    <xf numFmtId="49" fontId="6" fillId="0" borderId="32" xfId="0" applyNumberFormat="1" applyFont="1" applyFill="1" applyBorder="1" applyAlignment="1">
      <alignment horizontal="right" vertical="center" indent="1"/>
    </xf>
    <xf numFmtId="0" fontId="6" fillId="0" borderId="0" xfId="0" applyNumberFormat="1" applyFont="1" applyBorder="1" applyAlignment="1">
      <alignment horizontal="left" vertical="center" wrapText="1" indent="1"/>
    </xf>
    <xf numFmtId="0" fontId="6" fillId="0" borderId="0" xfId="0" applyNumberFormat="1" applyFont="1" applyBorder="1" applyAlignment="1">
      <alignment horizontal="left" vertical="top" wrapText="1" indent="1"/>
    </xf>
    <xf numFmtId="0" fontId="6" fillId="0" borderId="0" xfId="0" applyNumberFormat="1" applyFont="1" applyBorder="1" applyAlignment="1">
      <alignment horizontal="right" vertical="center" wrapText="1" indent="1"/>
    </xf>
    <xf numFmtId="49" fontId="6" fillId="0" borderId="17" xfId="0" applyNumberFormat="1" applyFont="1" applyFill="1" applyBorder="1" applyAlignment="1">
      <alignment horizontal="left" vertical="top"/>
    </xf>
    <xf numFmtId="0" fontId="6" fillId="0" borderId="17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indent="1"/>
    </xf>
    <xf numFmtId="49" fontId="6" fillId="0" borderId="15" xfId="0" applyNumberFormat="1" applyFont="1" applyFill="1" applyBorder="1" applyAlignment="1">
      <alignment horizontal="right" vertical="center" indent="1"/>
    </xf>
    <xf numFmtId="49" fontId="6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top" wrapText="1" indent="1"/>
    </xf>
    <xf numFmtId="49" fontId="6" fillId="0" borderId="17" xfId="0" applyNumberFormat="1" applyFont="1" applyBorder="1" applyAlignment="1">
      <alignment horizontal="left" vertical="center" wrapText="1" indent="1"/>
    </xf>
    <xf numFmtId="49" fontId="6" fillId="0" borderId="32" xfId="0" applyNumberFormat="1" applyFont="1" applyBorder="1" applyAlignment="1">
      <alignment horizontal="right" vertical="center" indent="1"/>
    </xf>
    <xf numFmtId="49" fontId="6" fillId="0" borderId="0" xfId="0" applyNumberFormat="1" applyFont="1" applyBorder="1" applyAlignment="1">
      <alignment horizontal="left" vertical="center" wrapText="1" indent="1"/>
    </xf>
    <xf numFmtId="49" fontId="6" fillId="0" borderId="0" xfId="0" applyNumberFormat="1" applyFont="1" applyBorder="1" applyAlignment="1">
      <alignment horizontal="right" vertical="center" indent="1"/>
    </xf>
    <xf numFmtId="49" fontId="6" fillId="0" borderId="20" xfId="0" applyNumberFormat="1" applyFont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164" fontId="6" fillId="0" borderId="45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left" vertical="center" indent="1"/>
    </xf>
    <xf numFmtId="49" fontId="6" fillId="0" borderId="29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49" fontId="6" fillId="0" borderId="48" xfId="0" applyNumberFormat="1" applyFont="1" applyFill="1" applyBorder="1" applyAlignment="1">
      <alignment horizontal="left" vertical="center" indent="1"/>
    </xf>
    <xf numFmtId="49" fontId="6" fillId="0" borderId="49" xfId="0" applyNumberFormat="1" applyFont="1" applyFill="1" applyBorder="1" applyAlignment="1">
      <alignment horizontal="right" vertical="center" indent="1"/>
    </xf>
    <xf numFmtId="0" fontId="4" fillId="0" borderId="23" xfId="0" applyNumberFormat="1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right" vertical="center" wrapText="1" indent="1"/>
    </xf>
    <xf numFmtId="0" fontId="6" fillId="0" borderId="48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wrapText="1" indent="1"/>
    </xf>
    <xf numFmtId="49" fontId="6" fillId="0" borderId="43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44" xfId="0" applyNumberFormat="1" applyFont="1" applyBorder="1" applyAlignment="1">
      <alignment horizontal="right" vertical="center" indent="1"/>
    </xf>
    <xf numFmtId="2" fontId="4" fillId="0" borderId="29" xfId="0" applyNumberFormat="1" applyFont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>
      <alignment horizontal="left"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left" vertical="center" wrapText="1"/>
    </xf>
    <xf numFmtId="164" fontId="6" fillId="0" borderId="52" xfId="0" applyNumberFormat="1" applyFont="1" applyBorder="1" applyAlignment="1">
      <alignment horizontal="center" vertical="center" wrapText="1"/>
    </xf>
    <xf numFmtId="0" fontId="4" fillId="3" borderId="53" xfId="0" applyNumberFormat="1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5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vertical="center"/>
    </xf>
    <xf numFmtId="0" fontId="1" fillId="0" borderId="5" xfId="0" applyFont="1" applyBorder="1">
      <alignment vertical="top" wrapText="1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wrapText="1"/>
    </xf>
    <xf numFmtId="0" fontId="6" fillId="0" borderId="0" xfId="0" applyFont="1" applyBorder="1" applyAlignment="1">
      <alignment vertical="center"/>
    </xf>
    <xf numFmtId="0" fontId="6" fillId="0" borderId="45" xfId="0" applyNumberFormat="1" applyFont="1" applyBorder="1" applyAlignment="1" applyProtection="1">
      <alignment horizontal="center" vertical="center"/>
      <protection locked="0"/>
    </xf>
    <xf numFmtId="0" fontId="6" fillId="0" borderId="33" xfId="0" applyNumberFormat="1" applyFont="1" applyBorder="1" applyAlignment="1" applyProtection="1">
      <alignment horizontal="center" vertical="center"/>
      <protection locked="0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>
      <alignment horizontal="right" vertical="center" wrapText="1" indent="1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64" fontId="6" fillId="0" borderId="6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left" vertical="center" wrapText="1" indent="1"/>
    </xf>
    <xf numFmtId="2" fontId="4" fillId="0" borderId="11" xfId="0" applyNumberFormat="1" applyFont="1" applyBorder="1" applyAlignment="1">
      <alignment horizontal="right" vertical="center" wrapText="1" inden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Border="1" applyAlignment="1">
      <alignment vertical="top"/>
    </xf>
    <xf numFmtId="0" fontId="4" fillId="3" borderId="14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top" indent="1"/>
    </xf>
    <xf numFmtId="0" fontId="6" fillId="0" borderId="19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0" fontId="1" fillId="0" borderId="1" xfId="0" applyNumberFormat="1" applyFont="1" applyBorder="1">
      <alignment vertical="top" wrapText="1"/>
    </xf>
    <xf numFmtId="0" fontId="1" fillId="0" borderId="2" xfId="0" applyNumberFormat="1" applyFont="1" applyBorder="1" applyAlignment="1">
      <alignment horizontal="left" vertical="top" wrapText="1" indent="1"/>
    </xf>
    <xf numFmtId="0" fontId="1" fillId="0" borderId="4" xfId="0" applyNumberFormat="1" applyFont="1" applyBorder="1">
      <alignment vertical="top" wrapText="1"/>
    </xf>
    <xf numFmtId="0" fontId="1" fillId="0" borderId="8" xfId="0" applyNumberFormat="1" applyFont="1" applyBorder="1">
      <alignment vertical="top" wrapText="1"/>
    </xf>
    <xf numFmtId="0" fontId="1" fillId="0" borderId="6" xfId="0" applyNumberFormat="1" applyFont="1" applyBorder="1" applyAlignment="1">
      <alignment horizontal="left" vertical="top" wrapText="1" indent="1"/>
    </xf>
    <xf numFmtId="49" fontId="5" fillId="0" borderId="6" xfId="0" applyNumberFormat="1" applyFont="1" applyFill="1" applyBorder="1" applyAlignment="1">
      <alignment horizontal="left" vertical="center" indent="1"/>
    </xf>
    <xf numFmtId="0" fontId="4" fillId="0" borderId="65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65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20" fillId="0" borderId="2" xfId="0" applyFont="1" applyBorder="1">
      <alignment vertical="top" wrapText="1"/>
    </xf>
    <xf numFmtId="0" fontId="20" fillId="0" borderId="4" xfId="0" applyFont="1" applyBorder="1">
      <alignment vertical="top" wrapText="1"/>
    </xf>
    <xf numFmtId="0" fontId="20" fillId="0" borderId="0" xfId="0" applyFont="1" applyBorder="1">
      <alignment vertical="top" wrapText="1"/>
    </xf>
    <xf numFmtId="0" fontId="20" fillId="0" borderId="7" xfId="0" applyFont="1" applyBorder="1">
      <alignment vertical="top" wrapText="1"/>
    </xf>
    <xf numFmtId="0" fontId="21" fillId="0" borderId="0" xfId="0" applyNumberFormat="1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4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left" vertical="center" wrapText="1" indent="1"/>
    </xf>
    <xf numFmtId="0" fontId="6" fillId="0" borderId="17" xfId="0" applyNumberFormat="1" applyFont="1" applyBorder="1" applyAlignment="1">
      <alignment horizontal="left" vertical="center" wrapText="1" indent="1"/>
    </xf>
    <xf numFmtId="0" fontId="6" fillId="0" borderId="32" xfId="0" applyNumberFormat="1" applyFont="1" applyBorder="1" applyAlignment="1">
      <alignment horizontal="left" vertical="center" wrapText="1" indent="1"/>
    </xf>
    <xf numFmtId="0" fontId="6" fillId="0" borderId="60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0" fontId="6" fillId="0" borderId="49" xfId="0" applyNumberFormat="1" applyFont="1" applyBorder="1" applyAlignment="1">
      <alignment horizontal="left" vertical="center" wrapText="1" indent="1"/>
    </xf>
    <xf numFmtId="0" fontId="4" fillId="0" borderId="0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6" fillId="0" borderId="32" xfId="0" applyNumberFormat="1" applyFont="1" applyBorder="1" applyAlignment="1">
      <alignment horizontal="center" vertical="top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4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2" fillId="3" borderId="62" xfId="0" applyNumberFormat="1" applyFont="1" applyFill="1" applyBorder="1" applyAlignment="1">
      <alignment horizontal="center" vertical="center" wrapText="1"/>
    </xf>
    <xf numFmtId="49" fontId="2" fillId="3" borderId="6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 applyProtection="1">
      <alignment horizontal="left" vertical="center"/>
      <protection locked="0"/>
    </xf>
    <xf numFmtId="0" fontId="6" fillId="0" borderId="15" xfId="0" applyNumberFormat="1" applyFont="1" applyBorder="1" applyAlignment="1" applyProtection="1">
      <alignment horizontal="left" vertical="center"/>
      <protection locked="0"/>
    </xf>
    <xf numFmtId="0" fontId="6" fillId="0" borderId="30" xfId="0" applyNumberFormat="1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4" fillId="2" borderId="28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 applyProtection="1">
      <alignment horizontal="center" vertical="top"/>
      <protection locked="0"/>
    </xf>
    <xf numFmtId="0" fontId="4" fillId="0" borderId="6" xfId="0" applyNumberFormat="1" applyFont="1" applyBorder="1" applyAlignment="1" applyProtection="1">
      <alignment horizontal="center" vertical="top"/>
      <protection locked="0"/>
    </xf>
    <xf numFmtId="0" fontId="4" fillId="0" borderId="9" xfId="0" applyNumberFormat="1" applyFont="1" applyBorder="1" applyAlignment="1" applyProtection="1">
      <alignment horizontal="center" vertical="top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49" fontId="4" fillId="0" borderId="51" xfId="0" applyNumberFormat="1" applyFont="1" applyBorder="1" applyAlignment="1">
      <alignment horizontal="center" vertical="center" wrapText="1"/>
    </xf>
    <xf numFmtId="0" fontId="4" fillId="0" borderId="39" xfId="0" applyFont="1" applyBorder="1">
      <alignment vertical="top" wrapText="1"/>
    </xf>
    <xf numFmtId="0" fontId="4" fillId="0" borderId="40" xfId="0" applyFont="1" applyBorder="1">
      <alignment vertical="top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left" vertical="center"/>
      <protection locked="0"/>
    </xf>
    <xf numFmtId="0" fontId="6" fillId="0" borderId="17" xfId="0" applyNumberFormat="1" applyFont="1" applyBorder="1" applyAlignment="1" applyProtection="1">
      <alignment horizontal="left" vertical="center"/>
      <protection locked="0"/>
    </xf>
    <xf numFmtId="0" fontId="6" fillId="0" borderId="18" xfId="0" applyNumberFormat="1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6" fillId="0" borderId="22" xfId="0" applyNumberFormat="1" applyFont="1" applyBorder="1" applyAlignment="1" applyProtection="1">
      <alignment horizontal="center" vertical="top"/>
      <protection locked="0"/>
    </xf>
    <xf numFmtId="0" fontId="6" fillId="0" borderId="67" xfId="0" applyNumberFormat="1" applyFont="1" applyBorder="1" applyAlignment="1" applyProtection="1">
      <alignment horizontal="center" vertical="top"/>
      <protection locked="0"/>
    </xf>
    <xf numFmtId="0" fontId="4" fillId="2" borderId="28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</xf>
    <xf numFmtId="0" fontId="4" fillId="0" borderId="32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3</xdr:row>
      <xdr:rowOff>19050</xdr:rowOff>
    </xdr:from>
    <xdr:to>
      <xdr:col>11</xdr:col>
      <xdr:colOff>482600</xdr:colOff>
      <xdr:row>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476250"/>
          <a:ext cx="11620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X77"/>
  <sheetViews>
    <sheetView showGridLines="0" tabSelected="1" topLeftCell="A36" zoomScale="80" zoomScaleNormal="80" workbookViewId="0">
      <selection activeCell="M51" sqref="M51"/>
    </sheetView>
  </sheetViews>
  <sheetFormatPr baseColWidth="10" defaultColWidth="16.36328125" defaultRowHeight="18" customHeight="1" x14ac:dyDescent="0.25"/>
  <cols>
    <col min="1" max="1" width="6.90625" style="1" customWidth="1"/>
    <col min="2" max="2" width="14.08984375" style="1" customWidth="1"/>
    <col min="3" max="3" width="61.6328125" style="2" customWidth="1"/>
    <col min="4" max="4" width="1.36328125" style="2" customWidth="1"/>
    <col min="5" max="5" width="33.54296875" style="2" customWidth="1"/>
    <col min="6" max="6" width="10" style="1" customWidth="1"/>
    <col min="7" max="7" width="10.08984375" style="1" customWidth="1"/>
    <col min="8" max="8" width="11.81640625" style="1" customWidth="1"/>
    <col min="9" max="9" width="16.6328125" style="1" customWidth="1"/>
    <col min="10" max="10" width="3.36328125" style="1" customWidth="1"/>
    <col min="11" max="11" width="9" style="1" customWidth="1"/>
    <col min="12" max="12" width="8" style="1" customWidth="1"/>
    <col min="13" max="13" width="4.36328125" style="1" customWidth="1"/>
    <col min="14" max="14" width="6.453125" style="1" customWidth="1"/>
    <col min="15" max="18" width="6.6328125" style="1" customWidth="1"/>
    <col min="19" max="19" width="3.90625" style="1" customWidth="1"/>
    <col min="20" max="20" width="6" style="1" customWidth="1"/>
    <col min="21" max="22" width="6.6328125" style="1" customWidth="1"/>
    <col min="23" max="23" width="8" style="1" customWidth="1"/>
    <col min="24" max="24" width="6.6328125" style="1" customWidth="1"/>
    <col min="25" max="25" width="7.6328125" style="1" customWidth="1"/>
    <col min="26" max="26" width="3.453125" style="1" customWidth="1"/>
    <col min="27" max="80" width="6.6328125" style="1" customWidth="1"/>
    <col min="81" max="258" width="16.36328125" style="1" customWidth="1"/>
    <col min="259" max="16384" width="16.36328125" style="21"/>
  </cols>
  <sheetData>
    <row r="1" spans="1:27" ht="18" customHeight="1" thickBot="1" x14ac:dyDescent="0.3"/>
    <row r="2" spans="1:27" ht="18" customHeight="1" x14ac:dyDescent="0.25">
      <c r="A2" s="205"/>
      <c r="B2" s="40"/>
      <c r="C2" s="206"/>
      <c r="D2" s="206"/>
      <c r="E2" s="206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207"/>
    </row>
    <row r="3" spans="1:27" ht="18" customHeight="1" thickBot="1" x14ac:dyDescent="0.3">
      <c r="A3" s="65"/>
      <c r="B3" s="4"/>
      <c r="C3" s="20"/>
      <c r="D3" s="20"/>
      <c r="E3" s="2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1"/>
    </row>
    <row r="4" spans="1:27" ht="22" customHeight="1" x14ac:dyDescent="0.4">
      <c r="A4" s="264" t="s">
        <v>0</v>
      </c>
      <c r="B4" s="277" t="s">
        <v>1</v>
      </c>
      <c r="C4" s="278" t="s">
        <v>35</v>
      </c>
      <c r="D4" s="278"/>
      <c r="E4" s="279"/>
      <c r="F4" s="266"/>
      <c r="G4" s="278" t="s">
        <v>3</v>
      </c>
      <c r="H4" s="277" t="s">
        <v>76</v>
      </c>
      <c r="I4" s="280" t="s">
        <v>4</v>
      </c>
      <c r="J4" s="40"/>
      <c r="K4" s="40"/>
      <c r="L4" s="40"/>
      <c r="M4" s="40"/>
      <c r="N4" s="268" t="s">
        <v>5</v>
      </c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70"/>
      <c r="Z4" s="3"/>
      <c r="AA4" s="4"/>
    </row>
    <row r="5" spans="1:27" ht="22" customHeight="1" thickBot="1" x14ac:dyDescent="0.3">
      <c r="A5" s="265"/>
      <c r="B5" s="244"/>
      <c r="C5" s="282" t="s">
        <v>36</v>
      </c>
      <c r="D5" s="282"/>
      <c r="E5" s="283"/>
      <c r="F5" s="267"/>
      <c r="G5" s="251"/>
      <c r="H5" s="244"/>
      <c r="I5" s="281"/>
      <c r="J5" s="4"/>
      <c r="K5" s="4"/>
      <c r="L5" s="4"/>
      <c r="M5" s="4"/>
      <c r="N5" s="271" t="s">
        <v>116</v>
      </c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3"/>
      <c r="Z5" s="4"/>
      <c r="AA5" s="4"/>
    </row>
    <row r="6" spans="1:27" ht="22" customHeight="1" thickBot="1" x14ac:dyDescent="0.3">
      <c r="A6" s="56" t="s">
        <v>37</v>
      </c>
      <c r="B6" s="284" t="s">
        <v>38</v>
      </c>
      <c r="C6" s="142" t="s">
        <v>133</v>
      </c>
      <c r="D6" s="143"/>
      <c r="E6" s="144"/>
      <c r="F6" s="121" t="s">
        <v>28</v>
      </c>
      <c r="G6" s="145">
        <v>25</v>
      </c>
      <c r="H6" s="146"/>
      <c r="I6" s="115">
        <f t="shared" ref="I6:I12" si="0">(H6*G6)</f>
        <v>0</v>
      </c>
      <c r="J6" s="4"/>
      <c r="K6" s="4"/>
      <c r="L6" s="4"/>
      <c r="M6" s="4"/>
      <c r="N6" s="274" t="s">
        <v>147</v>
      </c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6"/>
      <c r="Z6" s="4"/>
      <c r="AA6" s="4"/>
    </row>
    <row r="7" spans="1:27" ht="22" customHeight="1" thickBot="1" x14ac:dyDescent="0.3">
      <c r="A7" s="52" t="s">
        <v>39</v>
      </c>
      <c r="B7" s="285"/>
      <c r="C7" s="68" t="s">
        <v>64</v>
      </c>
      <c r="D7" s="34"/>
      <c r="E7" s="38"/>
      <c r="F7" s="73" t="s">
        <v>57</v>
      </c>
      <c r="G7" s="66">
        <v>15</v>
      </c>
      <c r="H7" s="32"/>
      <c r="I7" s="95">
        <f t="shared" si="0"/>
        <v>0</v>
      </c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1"/>
      <c r="Z7" s="4"/>
      <c r="AA7" s="4"/>
    </row>
    <row r="8" spans="1:27" ht="22" customHeight="1" thickBot="1" x14ac:dyDescent="0.3">
      <c r="A8" s="53" t="s">
        <v>40</v>
      </c>
      <c r="B8" s="285"/>
      <c r="C8" s="69" t="s">
        <v>119</v>
      </c>
      <c r="D8" s="54"/>
      <c r="E8" s="36"/>
      <c r="F8" s="73" t="s">
        <v>28</v>
      </c>
      <c r="G8" s="66">
        <v>30</v>
      </c>
      <c r="H8" s="32"/>
      <c r="I8" s="95">
        <f t="shared" si="0"/>
        <v>0</v>
      </c>
      <c r="J8" s="4"/>
      <c r="K8" s="4"/>
      <c r="L8" s="4"/>
      <c r="M8" s="4"/>
      <c r="N8" s="287" t="s">
        <v>75</v>
      </c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9"/>
      <c r="Z8" s="4"/>
      <c r="AA8" s="4"/>
    </row>
    <row r="9" spans="1:27" ht="22" customHeight="1" x14ac:dyDescent="0.25">
      <c r="A9" s="52" t="s">
        <v>41</v>
      </c>
      <c r="B9" s="285"/>
      <c r="C9" s="69" t="s">
        <v>65</v>
      </c>
      <c r="D9" s="54"/>
      <c r="E9" s="49"/>
      <c r="F9" s="73" t="s">
        <v>42</v>
      </c>
      <c r="G9" s="66">
        <v>55</v>
      </c>
      <c r="H9" s="32"/>
      <c r="I9" s="95">
        <f t="shared" si="0"/>
        <v>0</v>
      </c>
      <c r="J9" s="4"/>
      <c r="K9" s="6"/>
      <c r="L9" s="4"/>
      <c r="M9" s="4"/>
      <c r="N9" s="7"/>
      <c r="O9" s="4"/>
      <c r="P9" s="4"/>
      <c r="Q9" s="4"/>
      <c r="R9" s="4"/>
      <c r="S9" s="4"/>
      <c r="T9" s="4"/>
      <c r="U9" s="4"/>
      <c r="V9" s="4"/>
      <c r="W9" s="4"/>
      <c r="X9" s="4"/>
      <c r="Y9" s="41"/>
      <c r="Z9" s="4"/>
      <c r="AA9" s="4"/>
    </row>
    <row r="10" spans="1:27" ht="22" customHeight="1" x14ac:dyDescent="0.25">
      <c r="A10" s="52" t="s">
        <v>43</v>
      </c>
      <c r="B10" s="285"/>
      <c r="C10" s="69" t="s">
        <v>134</v>
      </c>
      <c r="D10" s="54"/>
      <c r="E10" s="49"/>
      <c r="F10" s="73" t="s">
        <v>28</v>
      </c>
      <c r="G10" s="66">
        <v>25</v>
      </c>
      <c r="H10" s="32"/>
      <c r="I10" s="95">
        <f t="shared" si="0"/>
        <v>0</v>
      </c>
      <c r="J10" s="4"/>
      <c r="K10" s="6"/>
      <c r="L10" s="4"/>
      <c r="M10" s="4"/>
      <c r="N10" s="7"/>
      <c r="O10" s="4"/>
      <c r="P10" s="4"/>
      <c r="Q10" s="4"/>
      <c r="R10" s="8" t="s">
        <v>90</v>
      </c>
      <c r="S10" s="4"/>
      <c r="T10" s="4"/>
      <c r="U10" s="4"/>
      <c r="V10" s="4"/>
      <c r="W10" s="4"/>
      <c r="X10" s="4"/>
      <c r="Y10" s="41"/>
      <c r="Z10" s="4"/>
      <c r="AA10" s="4"/>
    </row>
    <row r="11" spans="1:27" ht="22" customHeight="1" x14ac:dyDescent="0.25">
      <c r="A11" s="52" t="s">
        <v>44</v>
      </c>
      <c r="B11" s="285"/>
      <c r="C11" s="70" t="s">
        <v>66</v>
      </c>
      <c r="D11" s="54"/>
      <c r="E11" s="49"/>
      <c r="F11" s="73" t="s">
        <v>28</v>
      </c>
      <c r="G11" s="66">
        <v>28</v>
      </c>
      <c r="H11" s="32"/>
      <c r="I11" s="95">
        <f t="shared" si="0"/>
        <v>0</v>
      </c>
      <c r="J11" s="4"/>
      <c r="K11" s="292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4"/>
      <c r="Z11" s="4"/>
      <c r="AA11" s="4"/>
    </row>
    <row r="12" spans="1:27" ht="22" customHeight="1" thickBot="1" x14ac:dyDescent="0.3">
      <c r="A12" s="39" t="s">
        <v>45</v>
      </c>
      <c r="B12" s="286"/>
      <c r="C12" s="71" t="s">
        <v>66</v>
      </c>
      <c r="D12" s="50"/>
      <c r="E12" s="51"/>
      <c r="F12" s="74" t="s">
        <v>57</v>
      </c>
      <c r="G12" s="67">
        <v>16</v>
      </c>
      <c r="H12" s="55"/>
      <c r="I12" s="96">
        <f t="shared" si="0"/>
        <v>0</v>
      </c>
      <c r="J12" s="4"/>
      <c r="K12" s="202"/>
      <c r="L12" s="203"/>
      <c r="M12" s="203"/>
      <c r="N12" s="203"/>
      <c r="O12" s="203"/>
      <c r="P12" s="203"/>
      <c r="Q12" s="203"/>
      <c r="R12" s="35" t="s">
        <v>114</v>
      </c>
      <c r="S12" s="203"/>
      <c r="T12" s="203"/>
      <c r="U12" s="203"/>
      <c r="V12" s="203"/>
      <c r="W12" s="203"/>
      <c r="X12" s="203"/>
      <c r="Y12" s="204"/>
      <c r="Z12" s="4"/>
      <c r="AA12" s="4"/>
    </row>
    <row r="13" spans="1:27" ht="22" customHeight="1" thickBot="1" x14ac:dyDescent="0.35">
      <c r="A13" s="265" t="s">
        <v>0</v>
      </c>
      <c r="B13" s="244" t="s">
        <v>1</v>
      </c>
      <c r="C13" s="251" t="s">
        <v>2</v>
      </c>
      <c r="D13" s="251"/>
      <c r="E13" s="251"/>
      <c r="F13" s="308" t="s">
        <v>62</v>
      </c>
      <c r="G13" s="251" t="s">
        <v>3</v>
      </c>
      <c r="H13" s="244" t="s">
        <v>76</v>
      </c>
      <c r="I13" s="295" t="s">
        <v>4</v>
      </c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73" t="s">
        <v>143</v>
      </c>
      <c r="Z13" s="4"/>
      <c r="AA13" s="4"/>
    </row>
    <row r="14" spans="1:27" ht="22" customHeight="1" thickBot="1" x14ac:dyDescent="0.3">
      <c r="A14" s="265"/>
      <c r="B14" s="244"/>
      <c r="C14" s="251"/>
      <c r="D14" s="251"/>
      <c r="E14" s="251"/>
      <c r="F14" s="308"/>
      <c r="G14" s="251"/>
      <c r="H14" s="244"/>
      <c r="I14" s="295"/>
      <c r="J14" s="4"/>
      <c r="K14" s="296" t="s">
        <v>95</v>
      </c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8"/>
      <c r="Z14" s="4"/>
      <c r="AA14" s="4"/>
    </row>
    <row r="15" spans="1:27" ht="22" customHeight="1" x14ac:dyDescent="0.25">
      <c r="A15" s="28" t="s">
        <v>59</v>
      </c>
      <c r="B15" s="119" t="s">
        <v>7</v>
      </c>
      <c r="C15" s="120" t="s">
        <v>96</v>
      </c>
      <c r="D15" s="100"/>
      <c r="E15" s="101" t="s">
        <v>97</v>
      </c>
      <c r="F15" s="121" t="s">
        <v>58</v>
      </c>
      <c r="G15" s="122">
        <v>21.3</v>
      </c>
      <c r="H15" s="123"/>
      <c r="I15" s="115">
        <f t="shared" ref="I15:I29" si="1">(H15*G15)</f>
        <v>0</v>
      </c>
      <c r="J15" s="4"/>
      <c r="K15" s="257" t="s">
        <v>22</v>
      </c>
      <c r="L15" s="258"/>
      <c r="M15" s="258"/>
      <c r="N15" s="258"/>
      <c r="O15" s="261"/>
      <c r="P15" s="262"/>
      <c r="Q15" s="262"/>
      <c r="R15" s="262"/>
      <c r="S15" s="262"/>
      <c r="T15" s="262"/>
      <c r="U15" s="262"/>
      <c r="V15" s="262"/>
      <c r="W15" s="262"/>
      <c r="X15" s="262"/>
      <c r="Y15" s="263"/>
      <c r="Z15" s="4"/>
      <c r="AA15" s="4"/>
    </row>
    <row r="16" spans="1:27" ht="22" customHeight="1" x14ac:dyDescent="0.25">
      <c r="A16" s="30" t="s">
        <v>6</v>
      </c>
      <c r="B16" s="252" t="s">
        <v>8</v>
      </c>
      <c r="C16" s="195" t="s">
        <v>98</v>
      </c>
      <c r="D16" s="77"/>
      <c r="E16" s="78" t="s">
        <v>33</v>
      </c>
      <c r="F16" s="73" t="s">
        <v>28</v>
      </c>
      <c r="G16" s="93">
        <v>13.7</v>
      </c>
      <c r="H16" s="32"/>
      <c r="I16" s="95">
        <f t="shared" si="1"/>
        <v>0</v>
      </c>
      <c r="J16" s="4"/>
      <c r="K16" s="254" t="s">
        <v>23</v>
      </c>
      <c r="L16" s="255"/>
      <c r="M16" s="255"/>
      <c r="N16" s="255"/>
      <c r="O16" s="301"/>
      <c r="P16" s="302"/>
      <c r="Q16" s="302"/>
      <c r="R16" s="302"/>
      <c r="S16" s="302"/>
      <c r="T16" s="302"/>
      <c r="U16" s="302"/>
      <c r="V16" s="302"/>
      <c r="W16" s="302"/>
      <c r="X16" s="302"/>
      <c r="Y16" s="303"/>
      <c r="Z16" s="4"/>
      <c r="AA16" s="4"/>
    </row>
    <row r="17" spans="1:27" ht="22" customHeight="1" x14ac:dyDescent="0.25">
      <c r="A17" s="22" t="s">
        <v>34</v>
      </c>
      <c r="B17" s="253"/>
      <c r="C17" s="79" t="s">
        <v>108</v>
      </c>
      <c r="D17" s="79"/>
      <c r="E17" s="80" t="s">
        <v>33</v>
      </c>
      <c r="F17" s="72" t="s">
        <v>28</v>
      </c>
      <c r="G17" s="66">
        <v>13.8</v>
      </c>
      <c r="H17" s="31"/>
      <c r="I17" s="95">
        <f t="shared" si="1"/>
        <v>0</v>
      </c>
      <c r="J17" s="4"/>
      <c r="K17" s="254" t="s">
        <v>24</v>
      </c>
      <c r="L17" s="255"/>
      <c r="M17" s="255"/>
      <c r="N17" s="255"/>
      <c r="O17" s="301"/>
      <c r="P17" s="302"/>
      <c r="Q17" s="302"/>
      <c r="R17" s="302"/>
      <c r="S17" s="302"/>
      <c r="T17" s="302"/>
      <c r="U17" s="302"/>
      <c r="V17" s="302"/>
      <c r="W17" s="302"/>
      <c r="X17" s="302"/>
      <c r="Y17" s="303"/>
      <c r="Z17" s="4"/>
      <c r="AA17" s="4"/>
    </row>
    <row r="18" spans="1:27" ht="22" customHeight="1" x14ac:dyDescent="0.25">
      <c r="A18" s="29" t="s">
        <v>49</v>
      </c>
      <c r="B18" s="199" t="s">
        <v>82</v>
      </c>
      <c r="C18" s="91" t="s">
        <v>91</v>
      </c>
      <c r="D18" s="77"/>
      <c r="E18" s="85" t="s">
        <v>83</v>
      </c>
      <c r="F18" s="72" t="s">
        <v>28</v>
      </c>
      <c r="G18" s="94">
        <v>19.399999999999999</v>
      </c>
      <c r="H18" s="32"/>
      <c r="I18" s="95">
        <f t="shared" si="1"/>
        <v>0</v>
      </c>
      <c r="J18" s="4"/>
      <c r="K18" s="254" t="s">
        <v>25</v>
      </c>
      <c r="L18" s="255"/>
      <c r="M18" s="255"/>
      <c r="N18" s="255"/>
      <c r="O18" s="178"/>
      <c r="P18" s="314" t="s">
        <v>17</v>
      </c>
      <c r="Q18" s="315"/>
      <c r="R18" s="312"/>
      <c r="S18" s="312"/>
      <c r="T18" s="312"/>
      <c r="U18" s="312"/>
      <c r="V18" s="312"/>
      <c r="W18" s="312"/>
      <c r="X18" s="312"/>
      <c r="Y18" s="313"/>
      <c r="Z18" s="4"/>
      <c r="AA18" s="4"/>
    </row>
    <row r="19" spans="1:27" ht="22" customHeight="1" x14ac:dyDescent="0.25">
      <c r="A19" s="29" t="s">
        <v>68</v>
      </c>
      <c r="B19" s="252" t="s">
        <v>10</v>
      </c>
      <c r="C19" s="81" t="s">
        <v>89</v>
      </c>
      <c r="D19" s="82"/>
      <c r="E19" s="83" t="s">
        <v>50</v>
      </c>
      <c r="F19" s="73" t="s">
        <v>28</v>
      </c>
      <c r="G19" s="94">
        <v>12.6</v>
      </c>
      <c r="H19" s="32"/>
      <c r="I19" s="95">
        <f t="shared" si="1"/>
        <v>0</v>
      </c>
      <c r="J19" s="4"/>
      <c r="K19" s="254" t="s">
        <v>26</v>
      </c>
      <c r="L19" s="255"/>
      <c r="M19" s="255"/>
      <c r="N19" s="255"/>
      <c r="O19" s="311"/>
      <c r="P19" s="312"/>
      <c r="Q19" s="312"/>
      <c r="R19" s="312"/>
      <c r="S19" s="312"/>
      <c r="T19" s="312"/>
      <c r="U19" s="312"/>
      <c r="V19" s="312"/>
      <c r="W19" s="312"/>
      <c r="X19" s="312"/>
      <c r="Y19" s="313"/>
      <c r="Z19" s="4"/>
      <c r="AA19" s="4"/>
    </row>
    <row r="20" spans="1:27" ht="22" customHeight="1" thickBot="1" x14ac:dyDescent="0.3">
      <c r="A20" s="29" t="s">
        <v>60</v>
      </c>
      <c r="B20" s="253"/>
      <c r="C20" s="84" t="s">
        <v>99</v>
      </c>
      <c r="D20" s="77"/>
      <c r="E20" s="85" t="s">
        <v>50</v>
      </c>
      <c r="F20" s="73" t="s">
        <v>28</v>
      </c>
      <c r="G20" s="66">
        <v>10.4</v>
      </c>
      <c r="H20" s="32"/>
      <c r="I20" s="95">
        <f t="shared" si="1"/>
        <v>0</v>
      </c>
      <c r="J20" s="4"/>
      <c r="K20" s="259" t="s">
        <v>27</v>
      </c>
      <c r="L20" s="260"/>
      <c r="M20" s="260"/>
      <c r="N20" s="260"/>
      <c r="O20" s="316"/>
      <c r="P20" s="317"/>
      <c r="Q20" s="317"/>
      <c r="R20" s="317"/>
      <c r="S20" s="317"/>
      <c r="T20" s="317"/>
      <c r="U20" s="317"/>
      <c r="V20" s="317"/>
      <c r="W20" s="317"/>
      <c r="X20" s="317"/>
      <c r="Y20" s="318"/>
      <c r="Z20" s="4"/>
      <c r="AA20" s="4"/>
    </row>
    <row r="21" spans="1:27" ht="22" customHeight="1" x14ac:dyDescent="0.25">
      <c r="A21" s="30" t="s">
        <v>9</v>
      </c>
      <c r="B21" s="252" t="s">
        <v>11</v>
      </c>
      <c r="C21" s="86" t="s">
        <v>84</v>
      </c>
      <c r="D21" s="87"/>
      <c r="E21" s="88" t="s">
        <v>78</v>
      </c>
      <c r="F21" s="73" t="s">
        <v>28</v>
      </c>
      <c r="G21" s="94">
        <v>10.199999999999999</v>
      </c>
      <c r="H21" s="32"/>
      <c r="I21" s="95">
        <f t="shared" si="1"/>
        <v>0</v>
      </c>
      <c r="J21" s="4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8"/>
      <c r="Z21" s="4"/>
      <c r="AA21" s="4"/>
    </row>
    <row r="22" spans="1:27" ht="22" customHeight="1" x14ac:dyDescent="0.25">
      <c r="A22" s="30" t="s">
        <v>69</v>
      </c>
      <c r="B22" s="256"/>
      <c r="C22" s="150" t="s">
        <v>109</v>
      </c>
      <c r="D22" s="89"/>
      <c r="E22" s="90" t="s">
        <v>110</v>
      </c>
      <c r="F22" s="73" t="s">
        <v>28</v>
      </c>
      <c r="G22" s="94">
        <v>18.8</v>
      </c>
      <c r="H22" s="32"/>
      <c r="I22" s="95">
        <f t="shared" si="1"/>
        <v>0</v>
      </c>
      <c r="J22" s="4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20"/>
      <c r="Z22" s="4"/>
      <c r="AA22" s="4"/>
    </row>
    <row r="23" spans="1:27" ht="22" customHeight="1" thickBot="1" x14ac:dyDescent="0.3">
      <c r="A23" s="30" t="s">
        <v>79</v>
      </c>
      <c r="B23" s="252" t="s">
        <v>13</v>
      </c>
      <c r="C23" s="126" t="s">
        <v>100</v>
      </c>
      <c r="D23" s="89"/>
      <c r="E23" s="90" t="s">
        <v>54</v>
      </c>
      <c r="F23" s="73" t="s">
        <v>28</v>
      </c>
      <c r="G23" s="94">
        <v>15.4</v>
      </c>
      <c r="H23" s="32"/>
      <c r="I23" s="95">
        <f t="shared" si="1"/>
        <v>0</v>
      </c>
      <c r="J23" s="4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20"/>
      <c r="Z23" s="4"/>
      <c r="AA23" s="4"/>
    </row>
    <row r="24" spans="1:27" ht="22" customHeight="1" thickBot="1" x14ac:dyDescent="0.3">
      <c r="A24" s="30" t="s">
        <v>47</v>
      </c>
      <c r="B24" s="256"/>
      <c r="C24" s="77" t="s">
        <v>129</v>
      </c>
      <c r="D24" s="92"/>
      <c r="E24" s="78" t="s">
        <v>46</v>
      </c>
      <c r="F24" s="73" t="s">
        <v>28</v>
      </c>
      <c r="G24" s="94">
        <v>11.1</v>
      </c>
      <c r="H24" s="32"/>
      <c r="I24" s="95">
        <f t="shared" si="1"/>
        <v>0</v>
      </c>
      <c r="J24" s="4"/>
      <c r="K24" s="219"/>
      <c r="L24" s="219"/>
      <c r="M24" s="219"/>
      <c r="N24" s="219"/>
      <c r="O24" s="223" t="s">
        <v>19</v>
      </c>
      <c r="P24" s="224"/>
      <c r="Q24" s="224"/>
      <c r="R24" s="224"/>
      <c r="S24" s="225"/>
      <c r="T24" s="219"/>
      <c r="U24" s="219"/>
      <c r="V24" s="219"/>
      <c r="W24" s="219"/>
      <c r="X24" s="219"/>
      <c r="Y24" s="220"/>
      <c r="Z24" s="4"/>
      <c r="AA24" s="4"/>
    </row>
    <row r="25" spans="1:27" ht="22" customHeight="1" x14ac:dyDescent="0.25">
      <c r="A25" s="132" t="s">
        <v>12</v>
      </c>
      <c r="B25" s="256"/>
      <c r="C25" s="75" t="s">
        <v>117</v>
      </c>
      <c r="D25" s="75"/>
      <c r="E25" s="76" t="s">
        <v>46</v>
      </c>
      <c r="F25" s="73" t="s">
        <v>28</v>
      </c>
      <c r="G25" s="94">
        <v>10.7</v>
      </c>
      <c r="H25" s="32"/>
      <c r="I25" s="95">
        <f t="shared" si="1"/>
        <v>0</v>
      </c>
      <c r="J25" s="4"/>
      <c r="K25" s="219"/>
      <c r="L25" s="219"/>
      <c r="M25" s="219"/>
      <c r="N25" s="219"/>
      <c r="O25" s="226" t="s">
        <v>137</v>
      </c>
      <c r="P25" s="227"/>
      <c r="Q25" s="227"/>
      <c r="R25" s="228"/>
      <c r="S25" s="175"/>
      <c r="T25" s="219"/>
      <c r="U25" s="219"/>
      <c r="V25" s="219"/>
      <c r="W25" s="219"/>
      <c r="X25" s="219"/>
      <c r="Y25" s="220"/>
      <c r="Z25" s="4"/>
      <c r="AA25" s="4"/>
    </row>
    <row r="26" spans="1:27" ht="22" customHeight="1" x14ac:dyDescent="0.25">
      <c r="A26" s="30" t="s">
        <v>48</v>
      </c>
      <c r="B26" s="256"/>
      <c r="C26" s="77" t="s">
        <v>111</v>
      </c>
      <c r="D26" s="77"/>
      <c r="E26" s="85" t="s">
        <v>46</v>
      </c>
      <c r="F26" s="72" t="s">
        <v>28</v>
      </c>
      <c r="G26" s="94">
        <v>19.2</v>
      </c>
      <c r="H26" s="37"/>
      <c r="I26" s="95">
        <f t="shared" si="1"/>
        <v>0</v>
      </c>
      <c r="J26" s="4"/>
      <c r="K26" s="237"/>
      <c r="L26" s="237"/>
      <c r="M26" s="237"/>
      <c r="N26" s="168"/>
      <c r="O26" s="238" t="s">
        <v>63</v>
      </c>
      <c r="P26" s="239"/>
      <c r="Q26" s="239"/>
      <c r="R26" s="240"/>
      <c r="S26" s="176"/>
      <c r="T26" s="168"/>
      <c r="U26" s="168"/>
      <c r="V26" s="168"/>
      <c r="W26" s="168"/>
      <c r="X26" s="168"/>
      <c r="Y26" s="169"/>
      <c r="Z26" s="4"/>
      <c r="AA26" s="4"/>
    </row>
    <row r="27" spans="1:27" ht="22" customHeight="1" x14ac:dyDescent="0.25">
      <c r="A27" s="30" t="s">
        <v>81</v>
      </c>
      <c r="B27" s="256"/>
      <c r="C27" s="130" t="s">
        <v>132</v>
      </c>
      <c r="D27" s="130"/>
      <c r="E27" s="131" t="s">
        <v>54</v>
      </c>
      <c r="F27" s="110" t="s">
        <v>28</v>
      </c>
      <c r="G27" s="128">
        <v>11</v>
      </c>
      <c r="H27" s="129"/>
      <c r="I27" s="95">
        <f t="shared" si="1"/>
        <v>0</v>
      </c>
      <c r="J27" s="4"/>
      <c r="K27" s="237"/>
      <c r="L27" s="237"/>
      <c r="M27" s="237"/>
      <c r="N27" s="168"/>
      <c r="O27" s="241" t="s">
        <v>29</v>
      </c>
      <c r="P27" s="242"/>
      <c r="Q27" s="242"/>
      <c r="R27" s="243"/>
      <c r="S27" s="176"/>
      <c r="T27" s="168"/>
      <c r="U27" s="168"/>
      <c r="V27" s="168"/>
      <c r="W27" s="168"/>
      <c r="X27" s="168"/>
      <c r="Y27" s="169"/>
      <c r="Z27" s="4"/>
      <c r="AA27" s="4"/>
    </row>
    <row r="28" spans="1:27" ht="22" customHeight="1" x14ac:dyDescent="0.25">
      <c r="A28" s="22" t="s">
        <v>87</v>
      </c>
      <c r="B28" s="253"/>
      <c r="C28" s="77" t="s">
        <v>101</v>
      </c>
      <c r="D28" s="77"/>
      <c r="E28" s="78" t="s">
        <v>70</v>
      </c>
      <c r="F28" s="73" t="s">
        <v>28</v>
      </c>
      <c r="G28" s="66">
        <v>13.3</v>
      </c>
      <c r="H28" s="33"/>
      <c r="I28" s="95">
        <f t="shared" si="1"/>
        <v>0</v>
      </c>
      <c r="J28" s="4"/>
      <c r="K28" s="198"/>
      <c r="L28" s="198"/>
      <c r="M28" s="198"/>
      <c r="N28" s="4"/>
      <c r="O28" s="238" t="s">
        <v>30</v>
      </c>
      <c r="P28" s="239"/>
      <c r="Q28" s="239"/>
      <c r="R28" s="240"/>
      <c r="S28" s="176"/>
      <c r="T28" s="168"/>
      <c r="U28" s="168"/>
      <c r="V28" s="168"/>
      <c r="W28" s="168"/>
      <c r="X28" s="168"/>
      <c r="Y28" s="169"/>
      <c r="Z28" s="4"/>
      <c r="AA28" s="4"/>
    </row>
    <row r="29" spans="1:27" ht="22" customHeight="1" thickBot="1" x14ac:dyDescent="0.3">
      <c r="A29" s="30" t="s">
        <v>71</v>
      </c>
      <c r="B29" s="199" t="s">
        <v>80</v>
      </c>
      <c r="C29" s="77" t="s">
        <v>118</v>
      </c>
      <c r="D29" s="77"/>
      <c r="E29" s="85" t="s">
        <v>102</v>
      </c>
      <c r="F29" s="73" t="s">
        <v>28</v>
      </c>
      <c r="G29" s="93">
        <v>12</v>
      </c>
      <c r="H29" s="117"/>
      <c r="I29" s="151">
        <f t="shared" si="1"/>
        <v>0</v>
      </c>
      <c r="J29" s="4"/>
      <c r="K29" s="198"/>
      <c r="L29" s="198"/>
      <c r="M29" s="198"/>
      <c r="N29" s="4"/>
      <c r="O29" s="238" t="s">
        <v>31</v>
      </c>
      <c r="P29" s="239"/>
      <c r="Q29" s="239"/>
      <c r="R29" s="240"/>
      <c r="S29" s="176"/>
      <c r="T29" s="168"/>
      <c r="U29" s="168"/>
      <c r="V29" s="168"/>
      <c r="W29" s="168"/>
      <c r="X29" s="168"/>
      <c r="Y29" s="169"/>
      <c r="Z29" s="4"/>
      <c r="AA29" s="4"/>
    </row>
    <row r="30" spans="1:27" ht="22" customHeight="1" thickBot="1" x14ac:dyDescent="0.3">
      <c r="A30" s="156" t="s">
        <v>0</v>
      </c>
      <c r="B30" s="157" t="s">
        <v>1</v>
      </c>
      <c r="C30" s="163" t="s">
        <v>14</v>
      </c>
      <c r="D30" s="164"/>
      <c r="E30" s="165"/>
      <c r="F30" s="158" t="s">
        <v>62</v>
      </c>
      <c r="G30" s="164" t="s">
        <v>3</v>
      </c>
      <c r="H30" s="159" t="s">
        <v>77</v>
      </c>
      <c r="I30" s="160" t="s">
        <v>4</v>
      </c>
      <c r="J30" s="4"/>
      <c r="K30" s="198"/>
      <c r="L30" s="198"/>
      <c r="M30" s="198"/>
      <c r="N30" s="4"/>
      <c r="O30" s="238" t="s">
        <v>32</v>
      </c>
      <c r="P30" s="239"/>
      <c r="Q30" s="239"/>
      <c r="R30" s="240"/>
      <c r="S30" s="176" t="s">
        <v>146</v>
      </c>
      <c r="T30" s="168"/>
      <c r="U30" s="168"/>
      <c r="V30" s="168"/>
      <c r="W30" s="168"/>
      <c r="X30" s="168"/>
      <c r="Y30" s="169"/>
      <c r="Z30" s="4"/>
      <c r="AA30" s="4"/>
    </row>
    <row r="31" spans="1:27" ht="22" customHeight="1" x14ac:dyDescent="0.25">
      <c r="A31" s="28" t="s">
        <v>15</v>
      </c>
      <c r="B31" s="98" t="s">
        <v>10</v>
      </c>
      <c r="C31" s="99" t="s">
        <v>130</v>
      </c>
      <c r="D31" s="100"/>
      <c r="E31" s="101" t="s">
        <v>50</v>
      </c>
      <c r="F31" s="102" t="s">
        <v>28</v>
      </c>
      <c r="G31" s="103">
        <v>10.1</v>
      </c>
      <c r="H31" s="116"/>
      <c r="I31" s="115">
        <f t="shared" ref="I31:I34" si="2">(H31*G31)</f>
        <v>0</v>
      </c>
      <c r="J31" s="4"/>
      <c r="K31" s="5"/>
      <c r="L31" s="5"/>
      <c r="M31" s="5"/>
      <c r="N31" s="4"/>
      <c r="O31" s="299" t="s">
        <v>94</v>
      </c>
      <c r="P31" s="300"/>
      <c r="Q31" s="300"/>
      <c r="R31" s="300"/>
      <c r="S31" s="176"/>
      <c r="T31" s="5"/>
      <c r="U31" s="5"/>
      <c r="V31" s="5"/>
      <c r="W31" s="5"/>
      <c r="X31" s="5"/>
      <c r="Y31" s="43"/>
      <c r="Z31" s="4"/>
      <c r="AA31" s="4"/>
    </row>
    <row r="32" spans="1:27" ht="22" customHeight="1" thickBot="1" x14ac:dyDescent="0.3">
      <c r="A32" s="152" t="s">
        <v>16</v>
      </c>
      <c r="B32" s="197" t="s">
        <v>11</v>
      </c>
      <c r="C32" s="196" t="s">
        <v>103</v>
      </c>
      <c r="D32" s="140"/>
      <c r="E32" s="139" t="s">
        <v>92</v>
      </c>
      <c r="F32" s="110" t="s">
        <v>28</v>
      </c>
      <c r="G32" s="153">
        <v>12.3</v>
      </c>
      <c r="H32" s="154"/>
      <c r="I32" s="151">
        <f>(H32*G32)</f>
        <v>0</v>
      </c>
      <c r="J32" s="4"/>
      <c r="K32" s="5"/>
      <c r="L32" s="4"/>
      <c r="M32" s="4"/>
      <c r="N32" s="4"/>
      <c r="O32" s="309" t="s">
        <v>115</v>
      </c>
      <c r="P32" s="310"/>
      <c r="Q32" s="310"/>
      <c r="R32" s="310"/>
      <c r="S32" s="177"/>
      <c r="T32" s="166"/>
      <c r="U32" s="166"/>
      <c r="V32" s="166"/>
      <c r="W32" s="5"/>
      <c r="X32" s="5"/>
      <c r="Y32" s="43"/>
      <c r="Z32" s="4"/>
      <c r="AA32" s="4"/>
    </row>
    <row r="33" spans="1:28" ht="22" customHeight="1" x14ac:dyDescent="0.25">
      <c r="A33" s="52" t="s">
        <v>85</v>
      </c>
      <c r="B33" s="197" t="s">
        <v>56</v>
      </c>
      <c r="C33" s="195" t="s">
        <v>112</v>
      </c>
      <c r="D33" s="105"/>
      <c r="E33" s="141" t="s">
        <v>86</v>
      </c>
      <c r="F33" s="138" t="s">
        <v>28</v>
      </c>
      <c r="G33" s="94">
        <v>12.9</v>
      </c>
      <c r="H33" s="179"/>
      <c r="I33" s="151">
        <f>(H33*G33)</f>
        <v>0</v>
      </c>
      <c r="J33" s="4"/>
      <c r="K33" s="5"/>
      <c r="L33" s="4"/>
      <c r="M33" s="4"/>
      <c r="N33" s="4"/>
      <c r="O33" s="4"/>
      <c r="P33" s="4"/>
      <c r="Q33" s="4"/>
      <c r="R33" s="4"/>
      <c r="S33" s="4"/>
      <c r="T33" s="172"/>
      <c r="U33" s="172"/>
      <c r="V33" s="161"/>
      <c r="W33" s="5"/>
      <c r="X33" s="5"/>
      <c r="Y33" s="43"/>
      <c r="Z33" s="4"/>
      <c r="AA33" s="4"/>
    </row>
    <row r="34" spans="1:28" ht="22" customHeight="1" x14ac:dyDescent="0.3">
      <c r="A34" s="52" t="s">
        <v>106</v>
      </c>
      <c r="B34" s="104" t="s">
        <v>93</v>
      </c>
      <c r="C34" s="195" t="s">
        <v>105</v>
      </c>
      <c r="D34" s="105"/>
      <c r="E34" s="141" t="s">
        <v>107</v>
      </c>
      <c r="F34" s="138" t="s">
        <v>28</v>
      </c>
      <c r="G34" s="94">
        <v>11.7</v>
      </c>
      <c r="H34" s="118"/>
      <c r="I34" s="95">
        <f t="shared" si="2"/>
        <v>0</v>
      </c>
      <c r="J34" s="4"/>
      <c r="K34" s="60"/>
      <c r="L34" s="4"/>
      <c r="M34" s="4"/>
      <c r="N34" s="4"/>
      <c r="O34" s="4"/>
      <c r="P34" s="4"/>
      <c r="Q34" s="4"/>
      <c r="R34" s="4"/>
      <c r="S34" s="4"/>
      <c r="T34" s="174"/>
      <c r="U34" s="174"/>
      <c r="V34" s="161"/>
      <c r="W34" s="4"/>
      <c r="X34" s="4"/>
      <c r="Y34" s="41"/>
      <c r="Z34" s="4"/>
      <c r="AA34" s="4"/>
      <c r="AB34" s="13"/>
    </row>
    <row r="35" spans="1:28" ht="18" customHeight="1" x14ac:dyDescent="0.25">
      <c r="A35" s="59" t="s">
        <v>18</v>
      </c>
      <c r="B35" s="162" t="s">
        <v>7</v>
      </c>
      <c r="C35" s="68" t="s">
        <v>104</v>
      </c>
      <c r="D35" s="108"/>
      <c r="E35" s="109" t="s">
        <v>67</v>
      </c>
      <c r="F35" s="110" t="s">
        <v>28</v>
      </c>
      <c r="G35" s="149">
        <v>20.9</v>
      </c>
      <c r="H35" s="117"/>
      <c r="I35" s="95">
        <f>(H35*G35)</f>
        <v>0</v>
      </c>
      <c r="J35" s="4"/>
      <c r="K35" s="221" t="s">
        <v>138</v>
      </c>
      <c r="L35" s="17"/>
      <c r="M35" s="18"/>
      <c r="N35" s="19"/>
      <c r="O35" s="19"/>
      <c r="P35" s="4"/>
      <c r="Q35" s="4"/>
      <c r="R35" s="4"/>
      <c r="S35" s="4"/>
      <c r="T35" s="4"/>
      <c r="U35" s="61"/>
      <c r="V35" s="61"/>
      <c r="W35" s="4"/>
      <c r="X35" s="62"/>
      <c r="Y35" s="41"/>
    </row>
    <row r="36" spans="1:28" ht="22" customHeight="1" x14ac:dyDescent="0.3">
      <c r="A36" s="57" t="s">
        <v>55</v>
      </c>
      <c r="B36" s="247" t="s">
        <v>13</v>
      </c>
      <c r="C36" s="106" t="s">
        <v>131</v>
      </c>
      <c r="D36" s="106"/>
      <c r="E36" s="107" t="s">
        <v>54</v>
      </c>
      <c r="F36" s="73" t="s">
        <v>28</v>
      </c>
      <c r="G36" s="66">
        <v>10.9</v>
      </c>
      <c r="H36" s="33"/>
      <c r="I36" s="95">
        <f>(H36*G36)</f>
        <v>0</v>
      </c>
      <c r="J36" s="4"/>
      <c r="K36" s="9" t="s">
        <v>73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"/>
      <c r="Y36" s="44"/>
      <c r="Z36" s="4"/>
      <c r="AA36" s="4"/>
      <c r="AB36" s="13"/>
    </row>
    <row r="37" spans="1:28" ht="22" customHeight="1" thickBot="1" x14ac:dyDescent="0.35">
      <c r="A37" s="58" t="s">
        <v>72</v>
      </c>
      <c r="B37" s="248"/>
      <c r="C37" s="71" t="s">
        <v>113</v>
      </c>
      <c r="D37" s="170"/>
      <c r="E37" s="171" t="s">
        <v>46</v>
      </c>
      <c r="F37" s="74" t="s">
        <v>28</v>
      </c>
      <c r="G37" s="67">
        <v>11.1</v>
      </c>
      <c r="H37" s="155"/>
      <c r="I37" s="96">
        <f>(H37*G37)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1"/>
      <c r="Z37" s="4"/>
      <c r="AA37" s="4"/>
      <c r="AB37" s="13"/>
    </row>
    <row r="38" spans="1:28" ht="22" customHeight="1" x14ac:dyDescent="0.25">
      <c r="A38" s="65"/>
      <c r="B38" s="187"/>
      <c r="C38" s="194" t="s">
        <v>135</v>
      </c>
      <c r="D38" s="20"/>
      <c r="E38" s="20"/>
      <c r="F38" s="4"/>
      <c r="G38" s="4"/>
      <c r="H38" s="4"/>
      <c r="I38" s="4"/>
      <c r="J38" s="4"/>
      <c r="K38" s="221" t="s">
        <v>136</v>
      </c>
      <c r="L38" s="17"/>
      <c r="M38" s="18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1"/>
      <c r="Z38" s="4"/>
      <c r="AA38" s="4"/>
    </row>
    <row r="39" spans="1:28" ht="22" customHeight="1" x14ac:dyDescent="0.25">
      <c r="A39" s="65"/>
      <c r="B39" s="187"/>
      <c r="C39" s="194"/>
      <c r="D39" s="20"/>
      <c r="E39" s="20"/>
      <c r="F39" s="4"/>
      <c r="G39" s="4"/>
      <c r="H39" s="4"/>
      <c r="I39" s="4"/>
      <c r="J39" s="4"/>
      <c r="K39" s="9" t="s">
        <v>142</v>
      </c>
      <c r="L39" s="45"/>
      <c r="M39" s="4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1"/>
      <c r="Z39" s="4"/>
      <c r="AA39" s="4"/>
    </row>
    <row r="40" spans="1:28" ht="22" customHeight="1" x14ac:dyDescent="0.25">
      <c r="A40" s="65"/>
      <c r="B40" s="147" t="s">
        <v>88</v>
      </c>
      <c r="C40" s="64"/>
      <c r="D40" s="14"/>
      <c r="E40" s="20"/>
      <c r="F40" s="4"/>
      <c r="G40" s="4"/>
      <c r="H40" s="4"/>
      <c r="I40" s="4"/>
      <c r="J40" s="4"/>
      <c r="K40" s="187" t="s">
        <v>139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1"/>
      <c r="Z40" s="4"/>
      <c r="AA40" s="4"/>
    </row>
    <row r="41" spans="1:28" ht="22" customHeight="1" thickBot="1" x14ac:dyDescent="0.3">
      <c r="A41" s="167"/>
      <c r="B41" s="4"/>
      <c r="C41" s="20"/>
      <c r="D41" s="20"/>
      <c r="E41" s="20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1"/>
      <c r="Z41" s="4"/>
      <c r="AA41" s="4"/>
    </row>
    <row r="42" spans="1:28" ht="22" customHeight="1" thickBot="1" x14ac:dyDescent="0.3">
      <c r="A42" s="156" t="s">
        <v>0</v>
      </c>
      <c r="B42" s="200" t="s">
        <v>1</v>
      </c>
      <c r="C42" s="245" t="s">
        <v>121</v>
      </c>
      <c r="D42" s="246"/>
      <c r="E42" s="246"/>
      <c r="F42" s="133"/>
      <c r="G42" s="201" t="s">
        <v>3</v>
      </c>
      <c r="H42" s="97" t="s">
        <v>51</v>
      </c>
      <c r="I42" s="127" t="s">
        <v>4</v>
      </c>
      <c r="J42" s="4"/>
      <c r="K42" s="222" t="s">
        <v>122</v>
      </c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3"/>
      <c r="Z42" s="4"/>
      <c r="AA42" s="4"/>
    </row>
    <row r="43" spans="1:28" ht="22" customHeight="1" x14ac:dyDescent="0.25">
      <c r="A43" s="188" t="s">
        <v>61</v>
      </c>
      <c r="B43" s="249" t="s">
        <v>53</v>
      </c>
      <c r="C43" s="111" t="s">
        <v>128</v>
      </c>
      <c r="D43" s="112"/>
      <c r="E43" s="112"/>
      <c r="F43" s="113"/>
      <c r="G43" s="145">
        <v>42</v>
      </c>
      <c r="H43" s="114"/>
      <c r="I43" s="115">
        <f t="shared" ref="I43:I46" si="3">(H43*G43)</f>
        <v>0</v>
      </c>
      <c r="J43" s="4"/>
      <c r="K43" s="9" t="s">
        <v>123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4"/>
      <c r="Y43" s="41"/>
      <c r="Z43" s="4"/>
      <c r="AA43" s="4"/>
    </row>
    <row r="44" spans="1:28" ht="22" customHeight="1" thickBot="1" x14ac:dyDescent="0.3">
      <c r="A44" s="134" t="s">
        <v>52</v>
      </c>
      <c r="B44" s="250"/>
      <c r="C44" s="135" t="s">
        <v>145</v>
      </c>
      <c r="D44" s="136"/>
      <c r="E44" s="136"/>
      <c r="F44" s="137"/>
      <c r="G44" s="66">
        <v>42</v>
      </c>
      <c r="H44" s="180"/>
      <c r="I44" s="95">
        <f t="shared" si="3"/>
        <v>0</v>
      </c>
      <c r="J44" s="4"/>
      <c r="K44" s="124" t="s">
        <v>124</v>
      </c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5"/>
      <c r="X44" s="5"/>
      <c r="Y44" s="43"/>
      <c r="Z44" s="4"/>
      <c r="AA44" s="4"/>
    </row>
    <row r="45" spans="1:28" ht="22" customHeight="1" x14ac:dyDescent="0.25">
      <c r="A45" s="188" t="s">
        <v>126</v>
      </c>
      <c r="B45" s="229" t="s">
        <v>120</v>
      </c>
      <c r="C45" s="231" t="s">
        <v>141</v>
      </c>
      <c r="D45" s="232"/>
      <c r="E45" s="232"/>
      <c r="F45" s="233"/>
      <c r="G45" s="181">
        <v>35</v>
      </c>
      <c r="H45" s="182"/>
      <c r="I45" s="95">
        <f t="shared" si="3"/>
        <v>0</v>
      </c>
      <c r="J45" s="4"/>
      <c r="K45" s="187" t="s">
        <v>125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46"/>
      <c r="Z45" s="4"/>
      <c r="AA45" s="4"/>
    </row>
    <row r="46" spans="1:28" ht="22" customHeight="1" thickBot="1" x14ac:dyDescent="0.3">
      <c r="A46" s="148" t="s">
        <v>127</v>
      </c>
      <c r="B46" s="230"/>
      <c r="C46" s="234" t="s">
        <v>144</v>
      </c>
      <c r="D46" s="235"/>
      <c r="E46" s="235"/>
      <c r="F46" s="236"/>
      <c r="G46" s="189">
        <v>35</v>
      </c>
      <c r="H46" s="190"/>
      <c r="I46" s="151">
        <f t="shared" si="3"/>
        <v>0</v>
      </c>
      <c r="J46" s="4"/>
      <c r="K46" s="187" t="s">
        <v>140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1"/>
      <c r="Z46" s="4"/>
      <c r="AA46" s="4"/>
    </row>
    <row r="47" spans="1:28" ht="22" customHeight="1" thickBot="1" x14ac:dyDescent="0.3">
      <c r="A47" s="191"/>
      <c r="B47" s="192"/>
      <c r="C47" s="184"/>
      <c r="D47" s="184"/>
      <c r="E47" s="184"/>
      <c r="F47" s="184"/>
      <c r="G47" s="185"/>
      <c r="H47" s="186"/>
      <c r="I47" s="193"/>
      <c r="J47" s="4"/>
      <c r="K47" s="124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5"/>
      <c r="X47" s="5"/>
      <c r="Y47" s="46"/>
      <c r="Z47" s="4"/>
      <c r="AA47" s="4"/>
    </row>
    <row r="48" spans="1:28" ht="31.75" customHeight="1" thickBot="1" x14ac:dyDescent="0.3">
      <c r="A48" s="208"/>
      <c r="B48" s="42"/>
      <c r="C48" s="209"/>
      <c r="D48" s="210"/>
      <c r="E48" s="48"/>
      <c r="F48" s="290" t="s">
        <v>74</v>
      </c>
      <c r="G48" s="291"/>
      <c r="H48" s="291"/>
      <c r="I48" s="183">
        <f>SUM(I6:I12,I15:I29,I31:I37,I43:I46)</f>
        <v>0</v>
      </c>
      <c r="J48" s="42"/>
      <c r="K48" s="211" t="s">
        <v>20</v>
      </c>
      <c r="L48" s="212"/>
      <c r="M48" s="304"/>
      <c r="N48" s="304"/>
      <c r="O48" s="304"/>
      <c r="P48" s="304"/>
      <c r="Q48" s="304"/>
      <c r="R48" s="304"/>
      <c r="S48" s="304"/>
      <c r="T48" s="305"/>
      <c r="U48" s="213" t="s">
        <v>21</v>
      </c>
      <c r="V48" s="306"/>
      <c r="W48" s="306"/>
      <c r="X48" s="306"/>
      <c r="Y48" s="307"/>
    </row>
    <row r="49" spans="1:25" ht="10.75" customHeight="1" x14ac:dyDescent="0.25">
      <c r="A49" s="214"/>
      <c r="B49" s="215"/>
      <c r="C49" s="14"/>
      <c r="D49" s="14"/>
      <c r="E49" s="10"/>
      <c r="F49" s="64"/>
      <c r="G49" s="64"/>
      <c r="H49" s="64"/>
      <c r="I49" s="21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2" customHeight="1" x14ac:dyDescent="0.25"/>
    <row r="51" spans="1:25" ht="22" customHeight="1" x14ac:dyDescent="0.25">
      <c r="A51" s="47"/>
      <c r="F51" s="4"/>
      <c r="G51" s="4"/>
      <c r="H51" s="4"/>
      <c r="I51" s="4"/>
      <c r="J51" s="4"/>
    </row>
    <row r="52" spans="1:25" ht="22" customHeight="1" x14ac:dyDescent="0.25">
      <c r="A52" s="27"/>
      <c r="B52" s="4"/>
      <c r="D52" s="23"/>
      <c r="E52" s="24"/>
      <c r="F52" s="25"/>
      <c r="G52" s="26"/>
      <c r="H52" s="15"/>
      <c r="I52" s="16"/>
      <c r="J52" s="21"/>
    </row>
    <row r="53" spans="1:25" ht="22" customHeight="1" x14ac:dyDescent="0.25">
      <c r="E53" s="10"/>
      <c r="F53" s="11"/>
      <c r="G53" s="12"/>
      <c r="H53" s="16"/>
      <c r="I53" s="16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25" ht="18" customHeight="1" x14ac:dyDescent="0.25"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8" customHeight="1" x14ac:dyDescent="0.25"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8" customHeight="1" x14ac:dyDescent="0.25"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8" customHeight="1" x14ac:dyDescent="0.25"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8" customHeight="1" x14ac:dyDescent="0.25">
      <c r="E58" s="21"/>
      <c r="F58" s="21"/>
      <c r="G58" s="21"/>
      <c r="H58" s="21"/>
      <c r="I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8" customHeight="1" x14ac:dyDescent="0.25">
      <c r="E59" s="21"/>
      <c r="F59" s="21"/>
      <c r="G59" s="21"/>
      <c r="H59" s="21"/>
      <c r="I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8" customHeight="1" x14ac:dyDescent="0.25">
      <c r="E60" s="21"/>
      <c r="F60" s="21"/>
      <c r="G60" s="21"/>
      <c r="H60" s="21"/>
      <c r="I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8" customHeight="1" x14ac:dyDescent="0.25"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8" customHeight="1" x14ac:dyDescent="0.25"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8" customHeight="1" x14ac:dyDescent="0.25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8" customHeight="1" x14ac:dyDescent="0.25"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1:25" ht="18" customHeight="1" x14ac:dyDescent="0.25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1:25" ht="18" customHeight="1" x14ac:dyDescent="0.25"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1:25" ht="18" customHeight="1" x14ac:dyDescent="0.25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1:25" ht="18" customHeight="1" x14ac:dyDescent="0.25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1:25" ht="18" customHeight="1" x14ac:dyDescent="0.25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1:25" ht="18" customHeight="1" x14ac:dyDescent="0.25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1:25" ht="18" customHeight="1" x14ac:dyDescent="0.25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1:25" ht="18" customHeight="1" x14ac:dyDescent="0.25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1:25" ht="18" customHeight="1" x14ac:dyDescent="0.25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1:25" ht="18" customHeight="1" x14ac:dyDescent="0.25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1:25" ht="18" customHeight="1" x14ac:dyDescent="0.25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1:25" ht="18" customHeight="1" x14ac:dyDescent="0.25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1:25" ht="18" customHeight="1" x14ac:dyDescent="0.25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</sheetData>
  <sheetProtection algorithmName="SHA-512" hashValue="7QCFKopB4AciQdv7nXaXA0/p5AJTDU5NmiMAvBbSOER4j4XZYbVtgNV9HXYLEHscc/+emHUIUsvPMovfoQHcxA==" saltValue="2a+3GrQ7nVMx4ANkt1aMGA==" spinCount="100000" sheet="1" objects="1" scenarios="1"/>
  <mergeCells count="59">
    <mergeCell ref="F48:H48"/>
    <mergeCell ref="K11:Y11"/>
    <mergeCell ref="I13:I14"/>
    <mergeCell ref="H13:H14"/>
    <mergeCell ref="K14:Y14"/>
    <mergeCell ref="O31:R31"/>
    <mergeCell ref="O16:Y16"/>
    <mergeCell ref="M48:T48"/>
    <mergeCell ref="V48:Y48"/>
    <mergeCell ref="F13:F14"/>
    <mergeCell ref="O32:R32"/>
    <mergeCell ref="O19:Y19"/>
    <mergeCell ref="R18:Y18"/>
    <mergeCell ref="P18:Q18"/>
    <mergeCell ref="O20:Y20"/>
    <mergeCell ref="O17:Y17"/>
    <mergeCell ref="G13:G14"/>
    <mergeCell ref="O15:Y15"/>
    <mergeCell ref="A4:A5"/>
    <mergeCell ref="F4:F5"/>
    <mergeCell ref="N4:Y4"/>
    <mergeCell ref="N5:Y5"/>
    <mergeCell ref="N6:Y6"/>
    <mergeCell ref="B4:B5"/>
    <mergeCell ref="C4:E4"/>
    <mergeCell ref="I4:I5"/>
    <mergeCell ref="C5:E5"/>
    <mergeCell ref="B6:B12"/>
    <mergeCell ref="G4:G5"/>
    <mergeCell ref="H4:H5"/>
    <mergeCell ref="N8:Y8"/>
    <mergeCell ref="A13:A14"/>
    <mergeCell ref="K18:N18"/>
    <mergeCell ref="K16:N16"/>
    <mergeCell ref="B21:B22"/>
    <mergeCell ref="B23:B28"/>
    <mergeCell ref="K15:N15"/>
    <mergeCell ref="K17:N17"/>
    <mergeCell ref="K20:N20"/>
    <mergeCell ref="K19:N19"/>
    <mergeCell ref="B13:B14"/>
    <mergeCell ref="C42:E42"/>
    <mergeCell ref="B36:B37"/>
    <mergeCell ref="B43:B44"/>
    <mergeCell ref="C13:E14"/>
    <mergeCell ref="B16:B17"/>
    <mergeCell ref="B19:B20"/>
    <mergeCell ref="O24:S24"/>
    <mergeCell ref="O25:R25"/>
    <mergeCell ref="B45:B46"/>
    <mergeCell ref="C45:F45"/>
    <mergeCell ref="C46:F46"/>
    <mergeCell ref="K26:M26"/>
    <mergeCell ref="K27:M27"/>
    <mergeCell ref="O26:R26"/>
    <mergeCell ref="O27:R27"/>
    <mergeCell ref="O28:R28"/>
    <mergeCell ref="O29:R29"/>
    <mergeCell ref="O30:R30"/>
  </mergeCells>
  <printOptions horizontalCentered="1"/>
  <pageMargins left="0.19685039370078741" right="0.19685039370078741" top="0.11811023622047245" bottom="0.19685039370078741" header="0.15748031496062992" footer="0.19685039370078741"/>
  <pageSetup paperSize="9" scale="5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Cde Automne 2025 </vt:lpstr>
      <vt:lpstr>'Bon Cde Automne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Ingrid Querton</cp:lastModifiedBy>
  <cp:lastPrinted>2025-10-29T11:15:16Z</cp:lastPrinted>
  <dcterms:created xsi:type="dcterms:W3CDTF">2021-04-27T08:48:00Z</dcterms:created>
  <dcterms:modified xsi:type="dcterms:W3CDTF">2025-11-01T13:04:34Z</dcterms:modified>
</cp:coreProperties>
</file>